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5320" windowHeight="98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 l="1"/>
  <c r="F39" i="1" l="1"/>
  <c r="F41" i="1" s="1"/>
  <c r="D41" i="1" l="1"/>
  <c r="D39" i="1"/>
  <c r="D17" i="1"/>
  <c r="D108" i="1" l="1"/>
  <c r="D93" i="1"/>
  <c r="F108" i="1"/>
  <c r="F93" i="1"/>
  <c r="F100" i="1"/>
  <c r="E108" i="1"/>
  <c r="E93" i="1"/>
  <c r="D104" i="1" l="1"/>
  <c r="D109" i="1" s="1"/>
  <c r="F104" i="1"/>
  <c r="F109" i="1" s="1"/>
  <c r="E41" i="1"/>
  <c r="E104" i="1"/>
  <c r="E109" i="1" s="1"/>
</calcChain>
</file>

<file path=xl/sharedStrings.xml><?xml version="1.0" encoding="utf-8"?>
<sst xmlns="http://schemas.openxmlformats.org/spreadsheetml/2006/main" count="126" uniqueCount="113">
  <si>
    <t>P ř í j m y :</t>
  </si>
  <si>
    <t>§</t>
  </si>
  <si>
    <t>Položka</t>
  </si>
  <si>
    <t>Text</t>
  </si>
  <si>
    <t xml:space="preserve">schválený </t>
  </si>
  <si>
    <t xml:space="preserve">předpoklad </t>
  </si>
  <si>
    <t>DPFO placená plátci</t>
  </si>
  <si>
    <t>DPFO placená poplatníky</t>
  </si>
  <si>
    <t>DPFO vybírána srážkou,</t>
  </si>
  <si>
    <t>daň z příjmu práv. osob</t>
  </si>
  <si>
    <t>Daň z příjmu PO za obce</t>
  </si>
  <si>
    <t>Daň z přidané hodnoty</t>
  </si>
  <si>
    <t xml:space="preserve">Odvody za odnětí půdy </t>
  </si>
  <si>
    <t>svoz komun.odpadu - poplatky</t>
  </si>
  <si>
    <t>správní poplatky</t>
  </si>
  <si>
    <t>Dań z hazardních her</t>
  </si>
  <si>
    <t>daň z nemovitosti</t>
  </si>
  <si>
    <t>Třída 1 celkem</t>
  </si>
  <si>
    <t>Dotace na výkon státní správy</t>
  </si>
  <si>
    <t>Lesní hospodářství - prodej dřeva , pronájem</t>
  </si>
  <si>
    <t>lesní hospodářství - nájem</t>
  </si>
  <si>
    <t>kaple - vratky</t>
  </si>
  <si>
    <t xml:space="preserve">nájem KD </t>
  </si>
  <si>
    <t>Kultura - poskytování služeb</t>
  </si>
  <si>
    <t>nájemné z bytu</t>
  </si>
  <si>
    <t>komunální služby a územní rozvoj</t>
  </si>
  <si>
    <t>příjmy z prodeje zboží - popelnice</t>
  </si>
  <si>
    <t>ostatní odpady - železo</t>
  </si>
  <si>
    <t>EKO-kom</t>
  </si>
  <si>
    <t>Služby - traktor</t>
  </si>
  <si>
    <t>DPS-nájmemné + zálohy na služby</t>
  </si>
  <si>
    <t>správa - hlášení, pronájem, ostatní příjmy</t>
  </si>
  <si>
    <t>úroky z účtů</t>
  </si>
  <si>
    <t>Třída 2 celkem</t>
  </si>
  <si>
    <t>CELKEM PŘÍJMY</t>
  </si>
  <si>
    <t>FINANCOVÁNÍ</t>
  </si>
  <si>
    <t>V ý d a j e :</t>
  </si>
  <si>
    <t>rozpočet</t>
  </si>
  <si>
    <t xml:space="preserve">lesní hospodářství - služby </t>
  </si>
  <si>
    <t xml:space="preserve">místní komunikace </t>
  </si>
  <si>
    <t>Ostatní záležitosti pozemních komunikací</t>
  </si>
  <si>
    <t>dopravní obslužnost</t>
  </si>
  <si>
    <t>Pitná voda</t>
  </si>
  <si>
    <t>odvádění odpadních vod- kanalizace</t>
  </si>
  <si>
    <t>dotace MŠ</t>
  </si>
  <si>
    <t>knihovna - provoz</t>
  </si>
  <si>
    <t xml:space="preserve">kronika </t>
  </si>
  <si>
    <t>Kaple - plyn,elektřina, voda,opravy</t>
  </si>
  <si>
    <t>Kaplička</t>
  </si>
  <si>
    <t>Rozhlas - opravy, OSA</t>
  </si>
  <si>
    <t xml:space="preserve">Zpravodaj obce </t>
  </si>
  <si>
    <t>kulturní dům - provoz, opravy</t>
  </si>
  <si>
    <t xml:space="preserve">ostatní záležitosti kultury </t>
  </si>
  <si>
    <t>sportovní zařízení v majetku obce</t>
  </si>
  <si>
    <t>tělovýchova</t>
  </si>
  <si>
    <t>bytové hospodářství</t>
  </si>
  <si>
    <t>veřejné osvětlení - el.energie, opravy</t>
  </si>
  <si>
    <t>pohřebnictví</t>
  </si>
  <si>
    <t>územní plánování</t>
  </si>
  <si>
    <t>digitáně technická mapa</t>
  </si>
  <si>
    <t>sběr nebezpečného odpadu</t>
  </si>
  <si>
    <t>odpadové hospodářství</t>
  </si>
  <si>
    <t>ostatní odpad. - plasty,sklo</t>
  </si>
  <si>
    <t>ostatní nakládání s odpady - výkaznictví</t>
  </si>
  <si>
    <t>Péče o vzhled a veřejnou zeleň</t>
  </si>
  <si>
    <t>Právní ochrana dětí</t>
  </si>
  <si>
    <t>Vítání občánků</t>
  </si>
  <si>
    <t>Dům s pečovatelskou službou</t>
  </si>
  <si>
    <t>Služby v oblasti sociální péče</t>
  </si>
  <si>
    <t>ochrana obyvatelstva - rezervy</t>
  </si>
  <si>
    <t>krizové řízení - rezervy</t>
  </si>
  <si>
    <t>požární ochrana</t>
  </si>
  <si>
    <t>Ostatní záležitosti PO - kontroly, hasící přistroje</t>
  </si>
  <si>
    <t>zastupitelstvo obce</t>
  </si>
  <si>
    <t>Volby</t>
  </si>
  <si>
    <t>činnost místní správy</t>
  </si>
  <si>
    <t>poplatky peněžním ústavům, úroky</t>
  </si>
  <si>
    <t>pojištění</t>
  </si>
  <si>
    <t>platby daní a poplatků</t>
  </si>
  <si>
    <t>vratka do SR</t>
  </si>
  <si>
    <t>ostatní činnosti</t>
  </si>
  <si>
    <t>CELKEM VÝDAJE</t>
  </si>
  <si>
    <t>Rekapitulace rozpočtu dle rozp. Tříd</t>
  </si>
  <si>
    <t>TŘÍDA 1</t>
  </si>
  <si>
    <t>DAŃOVÉ PŘÍJMY</t>
  </si>
  <si>
    <t>TŘÍDA 2</t>
  </si>
  <si>
    <t>NEDAŃOVÉ PŘÍJMY</t>
  </si>
  <si>
    <t>TŘÍDA 3</t>
  </si>
  <si>
    <t>KAPITÁLOVÉ PŘÍJMY</t>
  </si>
  <si>
    <t>TŘÍDA 4</t>
  </si>
  <si>
    <t>PŘIJATÉ DOTACE</t>
  </si>
  <si>
    <t>PŘÍJMY CELKEM</t>
  </si>
  <si>
    <t>TŘÍDA 5</t>
  </si>
  <si>
    <t>BĚŽNÉ VÝDAJE</t>
  </si>
  <si>
    <t>TŘÍDA 6</t>
  </si>
  <si>
    <t>KAPITÁLOVÉ VÝDAJE</t>
  </si>
  <si>
    <t>VÝDAJE CELKEM</t>
  </si>
  <si>
    <t>TŘÍDA 8</t>
  </si>
  <si>
    <t>Pitná voda - SVK</t>
  </si>
  <si>
    <t xml:space="preserve">          OBEC VÁŽANY, VÁŽANY 20, 687 37</t>
  </si>
  <si>
    <t>rozpočet 2023</t>
  </si>
  <si>
    <t>plnění 2023</t>
  </si>
  <si>
    <t>Sportovní zařízení ve vl. Obce</t>
  </si>
  <si>
    <t>Bc. Markéta Pavlíčková</t>
  </si>
  <si>
    <t xml:space="preserve">     starostka obce</t>
  </si>
  <si>
    <t xml:space="preserve">Sejmuto z úřední desky obecního úřadu : </t>
  </si>
  <si>
    <t xml:space="preserve">Sejmuto z elektronické úřední desky OÚ: </t>
  </si>
  <si>
    <t>Dotace na PD KD - Zlínský kraj</t>
  </si>
  <si>
    <t xml:space="preserve">  </t>
  </si>
  <si>
    <t xml:space="preserve">                          ROZPOČET OBCE NA ROK 2024 </t>
  </si>
  <si>
    <t>Schváleno na veřejném zasedání zastupitelstva obce 12.12.2023, usnesením č. 4</t>
  </si>
  <si>
    <t>Vyvěšeno na  úřední desce obecního úřadu: 15.12.2023</t>
  </si>
  <si>
    <t>Vyvěšeno na elektronické úřední desce OÚ: 15.12.2023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</si>
</sst>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u/>
      <sz val="14"/>
      <name val="MS Sans Serif"/>
      <charset val="238"/>
    </font>
    <font>
      <b/>
      <sz val="14"/>
      <name val="MS Sans Serif"/>
      <charset val="238"/>
    </font>
    <font>
      <b/>
      <u/>
      <sz val="14"/>
      <name val="MS Sans Serif"/>
      <charset val="238"/>
    </font>
    <font>
      <b/>
      <u/>
      <sz val="10"/>
      <name val="MS Sans Serif"/>
      <charset val="238"/>
    </font>
    <font>
      <b/>
      <u val="double"/>
      <sz val="12"/>
      <color rgb="FFFF0000"/>
      <name val="Arial CE"/>
      <charset val="238"/>
    </font>
    <font>
      <b/>
      <sz val="14"/>
      <color rgb="FFFF0000"/>
      <name val="Arial CE"/>
      <charset val="238"/>
    </font>
    <font>
      <b/>
      <u/>
      <sz val="14"/>
      <color rgb="FFFF0000"/>
      <name val="Arial CE"/>
      <charset val="238"/>
    </font>
    <font>
      <b/>
      <sz val="12"/>
      <color rgb="FFFF0000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0"/>
      <color indexed="12"/>
      <name val="Arial CE"/>
      <charset val="238"/>
    </font>
    <font>
      <b/>
      <sz val="10"/>
      <name val="Arial CE"/>
      <charset val="238"/>
    </font>
    <font>
      <b/>
      <sz val="10"/>
      <color rgb="FF7030A0"/>
      <name val="Arial CE"/>
      <charset val="238"/>
    </font>
    <font>
      <b/>
      <sz val="10"/>
      <color rgb="FFFF0000"/>
      <name val="Arial CE"/>
      <charset val="238"/>
    </font>
    <font>
      <sz val="10"/>
      <name val="MS Sans Serif"/>
      <family val="2"/>
      <charset val="238"/>
    </font>
    <font>
      <sz val="10"/>
      <color indexed="12"/>
      <name val="Arial CE"/>
      <charset val="238"/>
    </font>
    <font>
      <b/>
      <sz val="10"/>
      <color rgb="FF7030A0"/>
      <name val="MS Sans Serif"/>
      <charset val="238"/>
    </font>
    <font>
      <b/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Arial CE"/>
      <charset val="238"/>
    </font>
    <font>
      <sz val="10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5" tint="0.79998168889431442"/>
      </patternFill>
    </fill>
    <fill>
      <patternFill patternType="gray125"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699"/>
        <bgColor rgb="FF000000"/>
      </patternFill>
    </fill>
  </fills>
  <borders count="18">
    <border>
      <left/>
      <right/>
      <top/>
      <bottom/>
      <diagonal/>
    </border>
    <border>
      <left/>
      <right/>
      <top/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/>
    <xf numFmtId="3" fontId="7" fillId="0" borderId="1" xfId="0" applyNumberFormat="1" applyFont="1" applyFill="1" applyBorder="1" applyAlignment="1" applyProtection="1"/>
    <xf numFmtId="0" fontId="8" fillId="2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3" fontId="10" fillId="0" borderId="0" xfId="0" applyNumberFormat="1" applyFont="1" applyFill="1" applyBorder="1" applyAlignment="1" applyProtection="1"/>
    <xf numFmtId="0" fontId="11" fillId="1" borderId="2" xfId="0" applyNumberFormat="1" applyFont="1" applyFill="1" applyBorder="1" applyAlignment="1" applyProtection="1"/>
    <xf numFmtId="0" fontId="11" fillId="1" borderId="2" xfId="0" applyNumberFormat="1" applyFont="1" applyFill="1" applyBorder="1" applyAlignment="1" applyProtection="1">
      <alignment horizontal="center"/>
    </xf>
    <xf numFmtId="3" fontId="11" fillId="1" borderId="2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>
      <alignment horizontal="center"/>
    </xf>
    <xf numFmtId="3" fontId="10" fillId="0" borderId="2" xfId="0" applyNumberFormat="1" applyFont="1" applyFill="1" applyBorder="1" applyAlignment="1" applyProtection="1"/>
    <xf numFmtId="0" fontId="12" fillId="0" borderId="2" xfId="0" applyNumberFormat="1" applyFont="1" applyFill="1" applyBorder="1" applyAlignment="1" applyProtection="1"/>
    <xf numFmtId="3" fontId="12" fillId="0" borderId="2" xfId="0" applyNumberFormat="1" applyFont="1" applyFill="1" applyBorder="1" applyAlignment="1" applyProtection="1"/>
    <xf numFmtId="0" fontId="10" fillId="0" borderId="3" xfId="0" applyNumberFormat="1" applyFont="1" applyFill="1" applyBorder="1" applyAlignment="1" applyProtection="1"/>
    <xf numFmtId="0" fontId="10" fillId="0" borderId="4" xfId="0" applyNumberFormat="1" applyFont="1" applyFill="1" applyBorder="1" applyAlignment="1" applyProtection="1"/>
    <xf numFmtId="0" fontId="12" fillId="0" borderId="4" xfId="0" applyNumberFormat="1" applyFont="1" applyFill="1" applyBorder="1" applyAlignment="1" applyProtection="1"/>
    <xf numFmtId="0" fontId="10" fillId="0" borderId="5" xfId="0" applyNumberFormat="1" applyFont="1" applyFill="1" applyBorder="1" applyAlignment="1" applyProtection="1"/>
    <xf numFmtId="0" fontId="12" fillId="0" borderId="6" xfId="0" applyNumberFormat="1" applyFont="1" applyFill="1" applyBorder="1" applyAlignment="1" applyProtection="1">
      <alignment horizontal="center"/>
    </xf>
    <xf numFmtId="0" fontId="12" fillId="0" borderId="6" xfId="0" applyNumberFormat="1" applyFont="1" applyFill="1" applyBorder="1" applyAlignment="1" applyProtection="1"/>
    <xf numFmtId="3" fontId="12" fillId="0" borderId="7" xfId="0" applyNumberFormat="1" applyFont="1" applyFill="1" applyBorder="1" applyAlignment="1" applyProtection="1"/>
    <xf numFmtId="3" fontId="12" fillId="0" borderId="8" xfId="0" applyNumberFormat="1" applyFont="1" applyFill="1" applyBorder="1" applyAlignment="1" applyProtection="1"/>
    <xf numFmtId="0" fontId="10" fillId="3" borderId="2" xfId="0" applyNumberFormat="1" applyFont="1" applyFill="1" applyBorder="1" applyAlignment="1" applyProtection="1"/>
    <xf numFmtId="0" fontId="10" fillId="3" borderId="9" xfId="0" applyNumberFormat="1" applyFont="1" applyFill="1" applyBorder="1" applyAlignment="1" applyProtection="1">
      <alignment horizontal="center"/>
    </xf>
    <xf numFmtId="0" fontId="13" fillId="3" borderId="9" xfId="0" applyNumberFormat="1" applyFont="1" applyFill="1" applyBorder="1" applyAlignment="1" applyProtection="1"/>
    <xf numFmtId="3" fontId="13" fillId="3" borderId="9" xfId="0" applyNumberFormat="1" applyFont="1" applyFill="1" applyBorder="1" applyAlignment="1" applyProtection="1"/>
    <xf numFmtId="0" fontId="10" fillId="2" borderId="0" xfId="0" applyNumberFormat="1" applyFont="1" applyFill="1" applyBorder="1" applyAlignment="1" applyProtection="1"/>
    <xf numFmtId="0" fontId="10" fillId="2" borderId="0" xfId="0" applyNumberFormat="1" applyFont="1" applyFill="1" applyBorder="1" applyAlignment="1" applyProtection="1">
      <alignment horizontal="center"/>
    </xf>
    <xf numFmtId="0" fontId="13" fillId="2" borderId="0" xfId="0" applyNumberFormat="1" applyFont="1" applyFill="1" applyBorder="1" applyAlignment="1" applyProtection="1"/>
    <xf numFmtId="3" fontId="13" fillId="2" borderId="10" xfId="0" applyNumberFormat="1" applyFont="1" applyFill="1" applyBorder="1" applyAlignment="1" applyProtection="1"/>
    <xf numFmtId="3" fontId="13" fillId="2" borderId="0" xfId="0" applyNumberFormat="1" applyFont="1" applyFill="1" applyBorder="1" applyAlignment="1" applyProtection="1"/>
    <xf numFmtId="0" fontId="10" fillId="3" borderId="2" xfId="0" applyNumberFormat="1" applyFont="1" applyFill="1" applyBorder="1" applyAlignment="1" applyProtection="1">
      <alignment horizontal="center"/>
    </xf>
    <xf numFmtId="0" fontId="13" fillId="3" borderId="2" xfId="0" applyNumberFormat="1" applyFont="1" applyFill="1" applyBorder="1" applyAlignment="1" applyProtection="1"/>
    <xf numFmtId="3" fontId="13" fillId="3" borderId="2" xfId="0" applyNumberFormat="1" applyFont="1" applyFill="1" applyBorder="1" applyAlignment="1" applyProtection="1"/>
    <xf numFmtId="0" fontId="14" fillId="2" borderId="0" xfId="0" applyNumberFormat="1" applyFont="1" applyFill="1" applyBorder="1" applyAlignment="1" applyProtection="1"/>
    <xf numFmtId="0" fontId="15" fillId="0" borderId="0" xfId="0" applyFont="1"/>
    <xf numFmtId="3" fontId="15" fillId="0" borderId="0" xfId="0" applyNumberFormat="1" applyFont="1"/>
    <xf numFmtId="0" fontId="16" fillId="1" borderId="2" xfId="0" applyNumberFormat="1" applyFont="1" applyFill="1" applyBorder="1" applyAlignment="1" applyProtection="1"/>
    <xf numFmtId="0" fontId="16" fillId="1" borderId="2" xfId="0" applyNumberFormat="1" applyFont="1" applyFill="1" applyBorder="1" applyAlignment="1" applyProtection="1">
      <alignment horizontal="center"/>
    </xf>
    <xf numFmtId="0" fontId="11" fillId="4" borderId="2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>
      <alignment horizontal="left"/>
    </xf>
    <xf numFmtId="3" fontId="10" fillId="0" borderId="2" xfId="0" applyNumberFormat="1" applyFont="1" applyFill="1" applyBorder="1" applyAlignment="1" applyProtection="1">
      <alignment horizontal="right"/>
    </xf>
    <xf numFmtId="3" fontId="17" fillId="3" borderId="2" xfId="0" applyNumberFormat="1" applyFont="1" applyFill="1" applyBorder="1"/>
    <xf numFmtId="3" fontId="18" fillId="0" borderId="0" xfId="0" applyNumberFormat="1" applyFont="1"/>
    <xf numFmtId="0" fontId="18" fillId="0" borderId="0" xfId="0" applyFont="1"/>
    <xf numFmtId="14" fontId="18" fillId="0" borderId="0" xfId="0" applyNumberFormat="1" applyFont="1"/>
    <xf numFmtId="0" fontId="19" fillId="0" borderId="2" xfId="0" applyFont="1" applyBorder="1"/>
    <xf numFmtId="0" fontId="20" fillId="0" borderId="2" xfId="0" applyFont="1" applyBorder="1"/>
    <xf numFmtId="3" fontId="20" fillId="0" borderId="2" xfId="0" applyNumberFormat="1" applyFont="1" applyBorder="1"/>
    <xf numFmtId="0" fontId="21" fillId="0" borderId="2" xfId="0" applyFont="1" applyBorder="1"/>
    <xf numFmtId="3" fontId="21" fillId="0" borderId="2" xfId="0" applyNumberFormat="1" applyFont="1" applyBorder="1"/>
    <xf numFmtId="3" fontId="0" fillId="0" borderId="0" xfId="0" applyNumberFormat="1"/>
    <xf numFmtId="14" fontId="0" fillId="0" borderId="0" xfId="0" applyNumberFormat="1"/>
    <xf numFmtId="0" fontId="0" fillId="0" borderId="0" xfId="0" applyBorder="1"/>
    <xf numFmtId="0" fontId="22" fillId="0" borderId="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3" fontId="12" fillId="2" borderId="7" xfId="0" applyNumberFormat="1" applyFont="1" applyFill="1" applyBorder="1" applyAlignment="1" applyProtection="1"/>
    <xf numFmtId="3" fontId="10" fillId="2" borderId="0" xfId="0" applyNumberFormat="1" applyFont="1" applyFill="1" applyBorder="1" applyAlignment="1" applyProtection="1"/>
    <xf numFmtId="0" fontId="11" fillId="5" borderId="2" xfId="0" applyNumberFormat="1" applyFont="1" applyFill="1" applyBorder="1" applyAlignment="1" applyProtection="1">
      <alignment horizontal="center"/>
    </xf>
    <xf numFmtId="3" fontId="20" fillId="2" borderId="2" xfId="0" applyNumberFormat="1" applyFont="1" applyFill="1" applyBorder="1"/>
    <xf numFmtId="3" fontId="21" fillId="2" borderId="2" xfId="0" applyNumberFormat="1" applyFont="1" applyFill="1" applyBorder="1"/>
    <xf numFmtId="3" fontId="10" fillId="6" borderId="2" xfId="0" applyNumberFormat="1" applyFont="1" applyFill="1" applyBorder="1" applyAlignment="1" applyProtection="1"/>
    <xf numFmtId="3" fontId="12" fillId="6" borderId="2" xfId="0" applyNumberFormat="1" applyFont="1" applyFill="1" applyBorder="1" applyAlignment="1" applyProtection="1"/>
    <xf numFmtId="3" fontId="12" fillId="6" borderId="4" xfId="0" applyNumberFormat="1" applyFont="1" applyFill="1" applyBorder="1" applyAlignment="1" applyProtection="1"/>
    <xf numFmtId="3" fontId="12" fillId="6" borderId="2" xfId="0" applyNumberFormat="1" applyFont="1" applyFill="1" applyBorder="1" applyAlignment="1" applyProtection="1">
      <alignment horizontal="right"/>
    </xf>
    <xf numFmtId="3" fontId="19" fillId="6" borderId="2" xfId="0" applyNumberFormat="1" applyFont="1" applyFill="1" applyBorder="1" applyAlignment="1" applyProtection="1"/>
    <xf numFmtId="3" fontId="20" fillId="6" borderId="2" xfId="0" applyNumberFormat="1" applyFont="1" applyFill="1" applyBorder="1"/>
    <xf numFmtId="3" fontId="21" fillId="6" borderId="2" xfId="0" applyNumberFormat="1" applyFont="1" applyFill="1" applyBorder="1"/>
    <xf numFmtId="0" fontId="10" fillId="2" borderId="2" xfId="0" applyNumberFormat="1" applyFont="1" applyFill="1" applyBorder="1" applyAlignment="1" applyProtection="1">
      <alignment horizontal="center"/>
    </xf>
    <xf numFmtId="0" fontId="11" fillId="0" borderId="0" xfId="0" applyFont="1"/>
    <xf numFmtId="3" fontId="19" fillId="7" borderId="2" xfId="0" applyNumberFormat="1" applyFont="1" applyFill="1" applyBorder="1"/>
    <xf numFmtId="3" fontId="23" fillId="7" borderId="2" xfId="0" applyNumberFormat="1" applyFont="1" applyFill="1" applyBorder="1"/>
    <xf numFmtId="3" fontId="19" fillId="0" borderId="2" xfId="0" applyNumberFormat="1" applyFont="1" applyBorder="1"/>
    <xf numFmtId="3" fontId="23" fillId="0" borderId="2" xfId="0" applyNumberFormat="1" applyFont="1" applyBorder="1"/>
    <xf numFmtId="3" fontId="10" fillId="0" borderId="2" xfId="0" applyNumberFormat="1" applyFont="1" applyBorder="1"/>
    <xf numFmtId="0" fontId="10" fillId="0" borderId="2" xfId="0" applyFont="1" applyBorder="1"/>
    <xf numFmtId="3" fontId="12" fillId="0" borderId="2" xfId="0" applyNumberFormat="1" applyFont="1" applyBorder="1"/>
    <xf numFmtId="3" fontId="12" fillId="0" borderId="4" xfId="0" applyNumberFormat="1" applyFont="1" applyBorder="1"/>
    <xf numFmtId="0" fontId="20" fillId="0" borderId="16" xfId="0" applyFont="1" applyBorder="1" applyAlignment="1"/>
    <xf numFmtId="0" fontId="20" fillId="0" borderId="17" xfId="0" applyFont="1" applyBorder="1" applyAlignment="1"/>
    <xf numFmtId="14" fontId="18" fillId="0" borderId="11" xfId="0" applyNumberFormat="1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5" xfId="0" applyBorder="1" applyAlignment="1"/>
    <xf numFmtId="0" fontId="0" fillId="0" borderId="14" xfId="0" applyBorder="1" applyAlignment="1"/>
    <xf numFmtId="0" fontId="0" fillId="0" borderId="15" xfId="0" applyBorder="1" applyAlignment="1"/>
    <xf numFmtId="1" fontId="19" fillId="0" borderId="16" xfId="0" applyNumberFormat="1" applyFont="1" applyBorder="1" applyAlignment="1"/>
    <xf numFmtId="1" fontId="20" fillId="0" borderId="16" xfId="0" applyNumberFormat="1" applyFont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114301</xdr:colOff>
      <xdr:row>1</xdr:row>
      <xdr:rowOff>276226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1"/>
          <a:ext cx="62865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tabSelected="1" topLeftCell="A91" workbookViewId="0">
      <selection activeCell="K118" sqref="K118"/>
    </sheetView>
  </sheetViews>
  <sheetFormatPr defaultRowHeight="15" x14ac:dyDescent="0.25"/>
  <cols>
    <col min="1" max="2" width="7.7109375" customWidth="1"/>
    <col min="3" max="3" width="30" customWidth="1"/>
    <col min="4" max="4" width="13.140625" customWidth="1"/>
    <col min="5" max="5" width="14.140625" customWidth="1"/>
    <col min="6" max="6" width="14.5703125" customWidth="1"/>
  </cols>
  <sheetData>
    <row r="1" spans="1:6" ht="27.75" customHeight="1" x14ac:dyDescent="0.35">
      <c r="A1" s="1"/>
      <c r="B1" s="1"/>
      <c r="C1" s="2" t="s">
        <v>99</v>
      </c>
      <c r="D1" s="3"/>
      <c r="E1" s="4"/>
      <c r="F1" s="60"/>
    </row>
    <row r="2" spans="1:6" ht="39.75" customHeight="1" thickBot="1" x14ac:dyDescent="0.3">
      <c r="A2" s="5" t="s">
        <v>108</v>
      </c>
      <c r="B2" s="6" t="s">
        <v>109</v>
      </c>
      <c r="C2" s="6"/>
      <c r="D2" s="7"/>
      <c r="E2" s="8"/>
      <c r="F2" s="61"/>
    </row>
    <row r="3" spans="1:6" ht="36.75" customHeight="1" thickTop="1" x14ac:dyDescent="0.25">
      <c r="A3" s="9" t="s">
        <v>0</v>
      </c>
      <c r="B3" s="10"/>
      <c r="C3" s="11"/>
      <c r="D3" s="11"/>
      <c r="E3" s="12"/>
      <c r="F3" s="11"/>
    </row>
    <row r="4" spans="1:6" x14ac:dyDescent="0.25">
      <c r="A4" s="13" t="s">
        <v>1</v>
      </c>
      <c r="B4" s="13" t="s">
        <v>2</v>
      </c>
      <c r="C4" s="14" t="s">
        <v>3</v>
      </c>
      <c r="D4" s="14" t="s">
        <v>4</v>
      </c>
      <c r="E4" s="15" t="s">
        <v>5</v>
      </c>
      <c r="F4" s="46" t="s">
        <v>37</v>
      </c>
    </row>
    <row r="5" spans="1:6" x14ac:dyDescent="0.25">
      <c r="A5" s="13"/>
      <c r="B5" s="13"/>
      <c r="C5" s="14"/>
      <c r="D5" s="14" t="s">
        <v>100</v>
      </c>
      <c r="E5" s="15" t="s">
        <v>101</v>
      </c>
      <c r="F5" s="46">
        <v>2024</v>
      </c>
    </row>
    <row r="6" spans="1:6" x14ac:dyDescent="0.25">
      <c r="A6" s="16"/>
      <c r="B6" s="17">
        <v>1111</v>
      </c>
      <c r="C6" s="16" t="s">
        <v>6</v>
      </c>
      <c r="D6" s="68">
        <v>1400000</v>
      </c>
      <c r="E6" s="81">
        <v>1000000</v>
      </c>
      <c r="F6" s="68">
        <v>1270000</v>
      </c>
    </row>
    <row r="7" spans="1:6" x14ac:dyDescent="0.25">
      <c r="A7" s="16"/>
      <c r="B7" s="17">
        <v>1112</v>
      </c>
      <c r="C7" s="16" t="s">
        <v>7</v>
      </c>
      <c r="D7" s="68">
        <v>120000</v>
      </c>
      <c r="E7" s="81">
        <v>100000</v>
      </c>
      <c r="F7" s="68">
        <v>120000</v>
      </c>
    </row>
    <row r="8" spans="1:6" x14ac:dyDescent="0.25">
      <c r="A8" s="17"/>
      <c r="B8" s="17">
        <v>1113</v>
      </c>
      <c r="C8" s="16" t="s">
        <v>8</v>
      </c>
      <c r="D8" s="68">
        <v>200000</v>
      </c>
      <c r="E8" s="81">
        <v>250000</v>
      </c>
      <c r="F8" s="68">
        <v>300000</v>
      </c>
    </row>
    <row r="9" spans="1:6" x14ac:dyDescent="0.25">
      <c r="A9" s="16"/>
      <c r="B9" s="17">
        <v>1121</v>
      </c>
      <c r="C9" s="16" t="s">
        <v>9</v>
      </c>
      <c r="D9" s="68">
        <v>1500000</v>
      </c>
      <c r="E9" s="81">
        <v>1700000</v>
      </c>
      <c r="F9" s="68">
        <v>1700000</v>
      </c>
    </row>
    <row r="10" spans="1:6" x14ac:dyDescent="0.25">
      <c r="A10" s="16"/>
      <c r="B10" s="17">
        <v>1122</v>
      </c>
      <c r="C10" s="16" t="s">
        <v>10</v>
      </c>
      <c r="D10" s="68">
        <v>250000</v>
      </c>
      <c r="E10" s="81">
        <v>500000</v>
      </c>
      <c r="F10" s="68">
        <v>430000</v>
      </c>
    </row>
    <row r="11" spans="1:6" x14ac:dyDescent="0.25">
      <c r="A11" s="17"/>
      <c r="B11" s="17">
        <v>1211</v>
      </c>
      <c r="C11" s="16" t="s">
        <v>11</v>
      </c>
      <c r="D11" s="68">
        <v>3300000</v>
      </c>
      <c r="E11" s="81">
        <v>3000000</v>
      </c>
      <c r="F11" s="68">
        <v>3100000</v>
      </c>
    </row>
    <row r="12" spans="1:6" x14ac:dyDescent="0.25">
      <c r="A12" s="17"/>
      <c r="B12" s="17">
        <v>1334</v>
      </c>
      <c r="C12" s="16" t="s">
        <v>12</v>
      </c>
      <c r="D12" s="68">
        <v>5000</v>
      </c>
      <c r="E12" s="82">
        <v>0</v>
      </c>
      <c r="F12" s="68">
        <v>2000</v>
      </c>
    </row>
    <row r="13" spans="1:6" x14ac:dyDescent="0.25">
      <c r="A13" s="16"/>
      <c r="B13" s="17">
        <v>1340</v>
      </c>
      <c r="C13" s="16" t="s">
        <v>13</v>
      </c>
      <c r="D13" s="68">
        <v>210000</v>
      </c>
      <c r="E13" s="81">
        <v>210000</v>
      </c>
      <c r="F13" s="68">
        <v>270000</v>
      </c>
    </row>
    <row r="14" spans="1:6" x14ac:dyDescent="0.25">
      <c r="A14" s="16"/>
      <c r="B14" s="17">
        <v>1361</v>
      </c>
      <c r="C14" s="16" t="s">
        <v>14</v>
      </c>
      <c r="D14" s="68">
        <v>7400</v>
      </c>
      <c r="E14" s="81">
        <v>3000</v>
      </c>
      <c r="F14" s="68">
        <v>5200</v>
      </c>
    </row>
    <row r="15" spans="1:6" x14ac:dyDescent="0.25">
      <c r="A15" s="16"/>
      <c r="B15" s="17">
        <v>1381</v>
      </c>
      <c r="C15" s="16" t="s">
        <v>15</v>
      </c>
      <c r="D15" s="68">
        <v>50000</v>
      </c>
      <c r="E15" s="81">
        <v>40000</v>
      </c>
      <c r="F15" s="68">
        <v>50000</v>
      </c>
    </row>
    <row r="16" spans="1:6" x14ac:dyDescent="0.25">
      <c r="A16" s="16"/>
      <c r="B16" s="17">
        <v>1511</v>
      </c>
      <c r="C16" s="16" t="s">
        <v>16</v>
      </c>
      <c r="D16" s="68">
        <v>600000</v>
      </c>
      <c r="E16" s="81">
        <v>400000</v>
      </c>
      <c r="F16" s="68">
        <v>540000</v>
      </c>
    </row>
    <row r="17" spans="1:6" x14ac:dyDescent="0.25">
      <c r="A17" s="16"/>
      <c r="B17" s="16"/>
      <c r="C17" s="19" t="s">
        <v>17</v>
      </c>
      <c r="D17" s="69">
        <f>SUM(D6:D16)</f>
        <v>7642400</v>
      </c>
      <c r="E17" s="83">
        <f>SUM(E6:E16)</f>
        <v>7203000</v>
      </c>
      <c r="F17" s="69">
        <f>SUM(F6:F16)</f>
        <v>7787200</v>
      </c>
    </row>
    <row r="18" spans="1:6" x14ac:dyDescent="0.25">
      <c r="A18" s="16"/>
      <c r="B18" s="17">
        <v>4111</v>
      </c>
      <c r="C18" s="19"/>
      <c r="D18" s="69"/>
      <c r="E18" s="83">
        <v>40000</v>
      </c>
      <c r="F18" s="69"/>
    </row>
    <row r="19" spans="1:6" x14ac:dyDescent="0.25">
      <c r="A19" s="17"/>
      <c r="B19" s="17">
        <v>4112</v>
      </c>
      <c r="C19" s="19" t="s">
        <v>18</v>
      </c>
      <c r="D19" s="69">
        <v>107600</v>
      </c>
      <c r="E19" s="83">
        <v>107600</v>
      </c>
      <c r="F19" s="69">
        <v>102800</v>
      </c>
    </row>
    <row r="20" spans="1:6" x14ac:dyDescent="0.25">
      <c r="A20" s="17"/>
      <c r="B20" s="17">
        <v>4113</v>
      </c>
      <c r="C20" s="19"/>
      <c r="D20" s="69"/>
      <c r="E20" s="83">
        <v>0</v>
      </c>
      <c r="F20" s="69"/>
    </row>
    <row r="21" spans="1:6" x14ac:dyDescent="0.25">
      <c r="A21" s="17"/>
      <c r="B21" s="17">
        <v>4116</v>
      </c>
      <c r="C21" s="19"/>
      <c r="D21" s="69"/>
      <c r="E21" s="83">
        <v>100000</v>
      </c>
      <c r="F21" s="69"/>
    </row>
    <row r="22" spans="1:6" x14ac:dyDescent="0.25">
      <c r="A22" s="17"/>
      <c r="B22" s="17">
        <v>4222</v>
      </c>
      <c r="C22" s="19" t="s">
        <v>107</v>
      </c>
      <c r="D22" s="69"/>
      <c r="E22" s="83">
        <v>0</v>
      </c>
      <c r="F22" s="69">
        <v>115000</v>
      </c>
    </row>
    <row r="23" spans="1:6" x14ac:dyDescent="0.25">
      <c r="A23" s="17">
        <v>1032</v>
      </c>
      <c r="B23" s="17"/>
      <c r="C23" s="16" t="s">
        <v>19</v>
      </c>
      <c r="D23" s="68">
        <v>55000</v>
      </c>
      <c r="E23" s="81">
        <v>280000</v>
      </c>
      <c r="F23" s="68">
        <v>66000</v>
      </c>
    </row>
    <row r="24" spans="1:6" x14ac:dyDescent="0.25">
      <c r="A24" s="17">
        <v>1039</v>
      </c>
      <c r="B24" s="17"/>
      <c r="C24" s="16" t="s">
        <v>20</v>
      </c>
      <c r="D24" s="68">
        <v>10000</v>
      </c>
      <c r="E24" s="81">
        <v>10000</v>
      </c>
      <c r="F24" s="68">
        <v>10000</v>
      </c>
    </row>
    <row r="25" spans="1:6" x14ac:dyDescent="0.25">
      <c r="A25" s="17">
        <v>2310</v>
      </c>
      <c r="B25" s="17"/>
      <c r="C25" s="16" t="s">
        <v>98</v>
      </c>
      <c r="D25" s="68">
        <v>3000</v>
      </c>
      <c r="E25" s="81">
        <v>3000</v>
      </c>
      <c r="F25" s="68">
        <v>3000</v>
      </c>
    </row>
    <row r="26" spans="1:6" x14ac:dyDescent="0.25">
      <c r="A26" s="17">
        <v>3322</v>
      </c>
      <c r="B26" s="17"/>
      <c r="C26" s="16" t="s">
        <v>21</v>
      </c>
      <c r="D26" s="68"/>
      <c r="E26" s="81">
        <v>0</v>
      </c>
      <c r="F26" s="68"/>
    </row>
    <row r="27" spans="1:6" x14ac:dyDescent="0.25">
      <c r="A27" s="17">
        <v>3392</v>
      </c>
      <c r="B27" s="17"/>
      <c r="C27" s="16" t="s">
        <v>22</v>
      </c>
      <c r="D27" s="68">
        <v>200000</v>
      </c>
      <c r="E27" s="81">
        <v>300000</v>
      </c>
      <c r="F27" s="68">
        <v>200000</v>
      </c>
    </row>
    <row r="28" spans="1:6" x14ac:dyDescent="0.25">
      <c r="A28" s="17">
        <v>3399</v>
      </c>
      <c r="B28" s="17"/>
      <c r="C28" s="16" t="s">
        <v>23</v>
      </c>
      <c r="D28" s="68">
        <v>12000</v>
      </c>
      <c r="E28" s="82">
        <v>1000</v>
      </c>
      <c r="F28" s="68">
        <v>3000</v>
      </c>
    </row>
    <row r="29" spans="1:6" x14ac:dyDescent="0.25">
      <c r="A29" s="17">
        <v>3412</v>
      </c>
      <c r="B29" s="17"/>
      <c r="C29" s="16" t="s">
        <v>102</v>
      </c>
      <c r="D29" s="68"/>
      <c r="E29" s="82">
        <v>20000</v>
      </c>
      <c r="F29" s="68"/>
    </row>
    <row r="30" spans="1:6" x14ac:dyDescent="0.25">
      <c r="A30" s="17">
        <v>3612</v>
      </c>
      <c r="B30" s="17"/>
      <c r="C30" s="16" t="s">
        <v>24</v>
      </c>
      <c r="D30" s="68">
        <v>55000</v>
      </c>
      <c r="E30" s="81">
        <v>55000</v>
      </c>
      <c r="F30" s="68">
        <v>55000</v>
      </c>
    </row>
    <row r="31" spans="1:6" x14ac:dyDescent="0.25">
      <c r="A31" s="17">
        <v>3639</v>
      </c>
      <c r="B31" s="17"/>
      <c r="C31" s="16" t="s">
        <v>25</v>
      </c>
      <c r="D31" s="68">
        <v>120000</v>
      </c>
      <c r="E31" s="81">
        <v>60000</v>
      </c>
      <c r="F31" s="68">
        <v>105000</v>
      </c>
    </row>
    <row r="32" spans="1:6" x14ac:dyDescent="0.25">
      <c r="A32" s="17">
        <v>3722</v>
      </c>
      <c r="B32" s="17"/>
      <c r="C32" s="16" t="s">
        <v>26</v>
      </c>
      <c r="D32" s="68">
        <v>5000</v>
      </c>
      <c r="E32" s="82">
        <v>0</v>
      </c>
      <c r="F32" s="68">
        <v>3000</v>
      </c>
    </row>
    <row r="33" spans="1:6" x14ac:dyDescent="0.25">
      <c r="A33" s="17">
        <v>3723</v>
      </c>
      <c r="B33" s="17"/>
      <c r="C33" s="16" t="s">
        <v>27</v>
      </c>
      <c r="D33" s="68">
        <v>20000</v>
      </c>
      <c r="E33" s="81">
        <v>5000</v>
      </c>
      <c r="F33" s="68">
        <v>10000</v>
      </c>
    </row>
    <row r="34" spans="1:6" x14ac:dyDescent="0.25">
      <c r="A34" s="17">
        <v>3725</v>
      </c>
      <c r="B34" s="17"/>
      <c r="C34" s="16" t="s">
        <v>28</v>
      </c>
      <c r="D34" s="68">
        <v>80000</v>
      </c>
      <c r="E34" s="81">
        <v>70000</v>
      </c>
      <c r="F34" s="68">
        <v>70000</v>
      </c>
    </row>
    <row r="35" spans="1:6" x14ac:dyDescent="0.25">
      <c r="A35" s="17">
        <v>3745</v>
      </c>
      <c r="B35" s="17"/>
      <c r="C35" s="16" t="s">
        <v>29</v>
      </c>
      <c r="D35" s="68">
        <v>20000</v>
      </c>
      <c r="E35" s="81">
        <v>3000</v>
      </c>
      <c r="F35" s="68">
        <v>10000</v>
      </c>
    </row>
    <row r="36" spans="1:6" x14ac:dyDescent="0.25">
      <c r="A36" s="17">
        <v>4351</v>
      </c>
      <c r="B36" s="17"/>
      <c r="C36" s="16" t="s">
        <v>30</v>
      </c>
      <c r="D36" s="68">
        <v>400000</v>
      </c>
      <c r="E36" s="81">
        <v>320000</v>
      </c>
      <c r="F36" s="68">
        <v>400000</v>
      </c>
    </row>
    <row r="37" spans="1:6" x14ac:dyDescent="0.25">
      <c r="A37" s="17">
        <v>6171</v>
      </c>
      <c r="B37" s="17"/>
      <c r="C37" s="16" t="s">
        <v>31</v>
      </c>
      <c r="D37" s="68">
        <v>10000</v>
      </c>
      <c r="E37" s="81">
        <v>8000</v>
      </c>
      <c r="F37" s="68">
        <v>10000</v>
      </c>
    </row>
    <row r="38" spans="1:6" x14ac:dyDescent="0.25">
      <c r="A38" s="17">
        <v>6310</v>
      </c>
      <c r="B38" s="17"/>
      <c r="C38" s="16" t="s">
        <v>32</v>
      </c>
      <c r="D38" s="68">
        <v>10000</v>
      </c>
      <c r="E38" s="81">
        <v>50000</v>
      </c>
      <c r="F38" s="68">
        <v>50000</v>
      </c>
    </row>
    <row r="39" spans="1:6" x14ac:dyDescent="0.25">
      <c r="A39" s="21"/>
      <c r="B39" s="22"/>
      <c r="C39" s="23" t="s">
        <v>33</v>
      </c>
      <c r="D39" s="70">
        <f>SUM(D23:D38)</f>
        <v>1000000</v>
      </c>
      <c r="E39" s="84">
        <v>953800</v>
      </c>
      <c r="F39" s="70">
        <f>SUM(F23:F38)</f>
        <v>995000</v>
      </c>
    </row>
    <row r="40" spans="1:6" x14ac:dyDescent="0.25">
      <c r="A40" s="24"/>
      <c r="B40" s="25"/>
      <c r="C40" s="26"/>
      <c r="D40" s="63"/>
      <c r="E40" s="28"/>
      <c r="F40" s="27"/>
    </row>
    <row r="41" spans="1:6" x14ac:dyDescent="0.25">
      <c r="A41" s="29"/>
      <c r="B41" s="30"/>
      <c r="C41" s="31" t="s">
        <v>34</v>
      </c>
      <c r="D41" s="32">
        <f>D17+D18+D19+D39</f>
        <v>8750000</v>
      </c>
      <c r="E41" s="32">
        <f>E17+E18+E19+E21+E39+E22</f>
        <v>8404400</v>
      </c>
      <c r="F41" s="32">
        <f>F17+F18+F19+F39+F22</f>
        <v>9000000</v>
      </c>
    </row>
    <row r="42" spans="1:6" x14ac:dyDescent="0.25">
      <c r="A42" s="33"/>
      <c r="B42" s="34"/>
      <c r="C42" s="35"/>
      <c r="D42" s="36"/>
      <c r="E42" s="37"/>
      <c r="F42" s="36"/>
    </row>
    <row r="43" spans="1:6" x14ac:dyDescent="0.25">
      <c r="A43" s="29"/>
      <c r="B43" s="38">
        <v>8115</v>
      </c>
      <c r="C43" s="39" t="s">
        <v>35</v>
      </c>
      <c r="D43" s="40">
        <v>0</v>
      </c>
      <c r="E43" s="40">
        <v>0</v>
      </c>
      <c r="F43" s="40">
        <v>0</v>
      </c>
    </row>
    <row r="44" spans="1:6" x14ac:dyDescent="0.25">
      <c r="A44" s="33"/>
      <c r="B44" s="34"/>
      <c r="C44" s="35"/>
      <c r="D44" s="37"/>
      <c r="E44" s="37"/>
      <c r="F44" s="37"/>
    </row>
    <row r="45" spans="1:6" ht="32.25" customHeight="1" x14ac:dyDescent="0.25">
      <c r="A45" s="41"/>
      <c r="B45" s="11"/>
      <c r="C45" s="42"/>
      <c r="D45" s="64"/>
      <c r="E45" s="43"/>
      <c r="F45" s="12"/>
    </row>
    <row r="46" spans="1:6" ht="27" customHeight="1" x14ac:dyDescent="0.25">
      <c r="A46" s="9" t="s">
        <v>36</v>
      </c>
      <c r="B46" s="11"/>
      <c r="C46" s="42"/>
      <c r="D46" s="64"/>
      <c r="E46" s="43"/>
      <c r="F46" s="12"/>
    </row>
    <row r="47" spans="1:6" x14ac:dyDescent="0.25">
      <c r="A47" s="44" t="s">
        <v>1</v>
      </c>
      <c r="B47" s="44" t="s">
        <v>2</v>
      </c>
      <c r="C47" s="45" t="s">
        <v>3</v>
      </c>
      <c r="D47" s="65" t="s">
        <v>37</v>
      </c>
      <c r="E47" s="15" t="s">
        <v>5</v>
      </c>
      <c r="F47" s="46" t="s">
        <v>37</v>
      </c>
    </row>
    <row r="48" spans="1:6" x14ac:dyDescent="0.25">
      <c r="A48" s="44"/>
      <c r="B48" s="44"/>
      <c r="C48" s="45"/>
      <c r="D48" s="65">
        <v>2023</v>
      </c>
      <c r="E48" s="15" t="s">
        <v>101</v>
      </c>
      <c r="F48" s="46">
        <v>2024</v>
      </c>
    </row>
    <row r="49" spans="1:10" x14ac:dyDescent="0.25">
      <c r="A49" s="17">
        <v>1032</v>
      </c>
      <c r="B49" s="16"/>
      <c r="C49" s="47" t="s">
        <v>38</v>
      </c>
      <c r="D49" s="71">
        <v>30000</v>
      </c>
      <c r="E49" s="48">
        <v>80000</v>
      </c>
      <c r="F49" s="71">
        <v>70000</v>
      </c>
    </row>
    <row r="50" spans="1:10" x14ac:dyDescent="0.25">
      <c r="A50" s="17">
        <v>2212</v>
      </c>
      <c r="B50" s="17"/>
      <c r="C50" s="16" t="s">
        <v>39</v>
      </c>
      <c r="D50" s="69">
        <v>200000</v>
      </c>
      <c r="E50" s="18">
        <v>50000</v>
      </c>
      <c r="F50" s="69">
        <v>100000</v>
      </c>
    </row>
    <row r="51" spans="1:10" x14ac:dyDescent="0.25">
      <c r="A51" s="17">
        <v>2219</v>
      </c>
      <c r="B51" s="17"/>
      <c r="C51" s="16" t="s">
        <v>40</v>
      </c>
      <c r="D51" s="69">
        <v>40000</v>
      </c>
      <c r="E51" s="18">
        <v>10000</v>
      </c>
      <c r="F51" s="69">
        <v>10000</v>
      </c>
    </row>
    <row r="52" spans="1:10" x14ac:dyDescent="0.25">
      <c r="A52" s="17">
        <v>2292</v>
      </c>
      <c r="B52" s="17"/>
      <c r="C52" s="16" t="s">
        <v>41</v>
      </c>
      <c r="D52" s="69">
        <v>50000</v>
      </c>
      <c r="E52" s="18">
        <v>50000</v>
      </c>
      <c r="F52" s="69">
        <v>50000</v>
      </c>
    </row>
    <row r="53" spans="1:10" x14ac:dyDescent="0.25">
      <c r="A53" s="17">
        <v>2310</v>
      </c>
      <c r="B53" s="17"/>
      <c r="C53" s="16" t="s">
        <v>42</v>
      </c>
      <c r="D53" s="69">
        <v>50000</v>
      </c>
      <c r="E53" s="18">
        <v>45000</v>
      </c>
      <c r="F53" s="69">
        <v>50000</v>
      </c>
    </row>
    <row r="54" spans="1:10" x14ac:dyDescent="0.25">
      <c r="A54" s="17">
        <v>2321</v>
      </c>
      <c r="B54" s="17"/>
      <c r="C54" s="16" t="s">
        <v>43</v>
      </c>
      <c r="D54" s="69">
        <v>1200000</v>
      </c>
      <c r="E54" s="18">
        <v>1250000</v>
      </c>
      <c r="F54" s="69">
        <v>1500000</v>
      </c>
    </row>
    <row r="55" spans="1:10" x14ac:dyDescent="0.25">
      <c r="A55" s="17">
        <v>3111</v>
      </c>
      <c r="B55" s="17"/>
      <c r="C55" s="16" t="s">
        <v>44</v>
      </c>
      <c r="D55" s="69">
        <v>220000</v>
      </c>
      <c r="E55" s="18">
        <v>220000</v>
      </c>
      <c r="F55" s="69">
        <v>220000</v>
      </c>
    </row>
    <row r="56" spans="1:10" x14ac:dyDescent="0.25">
      <c r="A56" s="17">
        <v>3314</v>
      </c>
      <c r="B56" s="17"/>
      <c r="C56" s="16" t="s">
        <v>45</v>
      </c>
      <c r="D56" s="69">
        <v>25000</v>
      </c>
      <c r="E56" s="18">
        <v>23000</v>
      </c>
      <c r="F56" s="69">
        <v>25000</v>
      </c>
      <c r="J56" s="76"/>
    </row>
    <row r="57" spans="1:10" x14ac:dyDescent="0.25">
      <c r="A57" s="17">
        <v>3319</v>
      </c>
      <c r="B57" s="17"/>
      <c r="C57" s="16" t="s">
        <v>46</v>
      </c>
      <c r="D57" s="69">
        <v>15000</v>
      </c>
      <c r="E57" s="18">
        <v>8000</v>
      </c>
      <c r="F57" s="69">
        <v>15000</v>
      </c>
    </row>
    <row r="58" spans="1:10" x14ac:dyDescent="0.25">
      <c r="A58" s="17">
        <v>3322</v>
      </c>
      <c r="B58" s="17"/>
      <c r="C58" s="16" t="s">
        <v>47</v>
      </c>
      <c r="D58" s="69">
        <v>50000</v>
      </c>
      <c r="E58" s="18">
        <v>55000</v>
      </c>
      <c r="F58" s="69">
        <v>50000</v>
      </c>
    </row>
    <row r="59" spans="1:10" x14ac:dyDescent="0.25">
      <c r="A59" s="17">
        <v>3329</v>
      </c>
      <c r="B59" s="17"/>
      <c r="C59" s="16" t="s">
        <v>48</v>
      </c>
      <c r="D59" s="69">
        <v>3000</v>
      </c>
      <c r="E59" s="18">
        <v>3000</v>
      </c>
      <c r="F59" s="69">
        <v>3000</v>
      </c>
    </row>
    <row r="60" spans="1:10" x14ac:dyDescent="0.25">
      <c r="A60" s="17">
        <v>3341</v>
      </c>
      <c r="B60" s="17"/>
      <c r="C60" s="16" t="s">
        <v>49</v>
      </c>
      <c r="D60" s="69">
        <v>10000</v>
      </c>
      <c r="E60" s="18">
        <v>80000</v>
      </c>
      <c r="F60" s="69">
        <v>10000</v>
      </c>
    </row>
    <row r="61" spans="1:10" x14ac:dyDescent="0.25">
      <c r="A61" s="17">
        <v>3349</v>
      </c>
      <c r="B61" s="17"/>
      <c r="C61" s="16" t="s">
        <v>50</v>
      </c>
      <c r="D61" s="69">
        <v>20000</v>
      </c>
      <c r="E61" s="18">
        <v>20000</v>
      </c>
      <c r="F61" s="69">
        <v>20000</v>
      </c>
    </row>
    <row r="62" spans="1:10" x14ac:dyDescent="0.25">
      <c r="A62" s="17">
        <v>3392</v>
      </c>
      <c r="B62" s="17"/>
      <c r="C62" s="16" t="s">
        <v>51</v>
      </c>
      <c r="D62" s="69">
        <v>800000</v>
      </c>
      <c r="E62" s="18">
        <v>500000</v>
      </c>
      <c r="F62" s="69">
        <v>1200000</v>
      </c>
    </row>
    <row r="63" spans="1:10" x14ac:dyDescent="0.25">
      <c r="A63" s="17">
        <v>3399</v>
      </c>
      <c r="B63" s="17"/>
      <c r="C63" s="16" t="s">
        <v>52</v>
      </c>
      <c r="D63" s="69">
        <v>50000</v>
      </c>
      <c r="E63" s="18">
        <v>180000</v>
      </c>
      <c r="F63" s="69">
        <v>50000</v>
      </c>
    </row>
    <row r="64" spans="1:10" x14ac:dyDescent="0.25">
      <c r="A64" s="17">
        <v>3412</v>
      </c>
      <c r="B64" s="17"/>
      <c r="C64" s="16" t="s">
        <v>53</v>
      </c>
      <c r="D64" s="69">
        <v>800000</v>
      </c>
      <c r="E64" s="18">
        <v>50000</v>
      </c>
      <c r="F64" s="69">
        <v>800000</v>
      </c>
    </row>
    <row r="65" spans="1:6" x14ac:dyDescent="0.25">
      <c r="A65" s="17">
        <v>3419</v>
      </c>
      <c r="B65" s="17"/>
      <c r="C65" s="16" t="s">
        <v>54</v>
      </c>
      <c r="D65" s="69">
        <v>30000</v>
      </c>
      <c r="E65" s="18">
        <v>40000</v>
      </c>
      <c r="F65" s="69">
        <v>30000</v>
      </c>
    </row>
    <row r="66" spans="1:6" x14ac:dyDescent="0.25">
      <c r="A66" s="17">
        <v>3612</v>
      </c>
      <c r="B66" s="17"/>
      <c r="C66" s="16" t="s">
        <v>55</v>
      </c>
      <c r="D66" s="69">
        <v>5000</v>
      </c>
      <c r="E66" s="18">
        <v>10000</v>
      </c>
      <c r="F66" s="69">
        <v>5000</v>
      </c>
    </row>
    <row r="67" spans="1:6" x14ac:dyDescent="0.25">
      <c r="A67" s="17">
        <v>3631</v>
      </c>
      <c r="B67" s="17"/>
      <c r="C67" s="16" t="s">
        <v>56</v>
      </c>
      <c r="D67" s="69">
        <v>180000</v>
      </c>
      <c r="E67" s="18">
        <v>180000</v>
      </c>
      <c r="F67" s="69">
        <v>180000</v>
      </c>
    </row>
    <row r="68" spans="1:6" x14ac:dyDescent="0.25">
      <c r="A68" s="17">
        <v>3632</v>
      </c>
      <c r="B68" s="17"/>
      <c r="C68" s="16" t="s">
        <v>57</v>
      </c>
      <c r="D68" s="69">
        <v>50000</v>
      </c>
      <c r="E68" s="18">
        <v>50000</v>
      </c>
      <c r="F68" s="69">
        <v>50000</v>
      </c>
    </row>
    <row r="69" spans="1:6" x14ac:dyDescent="0.25">
      <c r="A69" s="17">
        <v>3635</v>
      </c>
      <c r="B69" s="17"/>
      <c r="C69" s="16" t="s">
        <v>58</v>
      </c>
      <c r="D69" s="69">
        <v>80000</v>
      </c>
      <c r="E69" s="18">
        <v>60000</v>
      </c>
      <c r="F69" s="69">
        <v>0</v>
      </c>
    </row>
    <row r="70" spans="1:6" x14ac:dyDescent="0.25">
      <c r="A70" s="17">
        <v>3636</v>
      </c>
      <c r="B70" s="17"/>
      <c r="C70" s="16" t="s">
        <v>59</v>
      </c>
      <c r="D70" s="69">
        <v>3000</v>
      </c>
      <c r="E70" s="18">
        <v>0</v>
      </c>
      <c r="F70" s="69">
        <v>3000</v>
      </c>
    </row>
    <row r="71" spans="1:6" x14ac:dyDescent="0.25">
      <c r="A71" s="17">
        <v>3639</v>
      </c>
      <c r="B71" s="17"/>
      <c r="C71" s="16" t="s">
        <v>25</v>
      </c>
      <c r="D71" s="69">
        <v>1000000</v>
      </c>
      <c r="E71" s="18">
        <v>450000</v>
      </c>
      <c r="F71" s="69">
        <v>500000</v>
      </c>
    </row>
    <row r="72" spans="1:6" x14ac:dyDescent="0.25">
      <c r="A72" s="17">
        <v>3721</v>
      </c>
      <c r="B72" s="17"/>
      <c r="C72" s="16" t="s">
        <v>60</v>
      </c>
      <c r="D72" s="69">
        <v>10000</v>
      </c>
      <c r="E72" s="18">
        <v>5000</v>
      </c>
      <c r="F72" s="69">
        <v>10000</v>
      </c>
    </row>
    <row r="73" spans="1:6" x14ac:dyDescent="0.25">
      <c r="A73" s="17">
        <v>3722</v>
      </c>
      <c r="B73" s="17"/>
      <c r="C73" s="16" t="s">
        <v>61</v>
      </c>
      <c r="D73" s="69">
        <v>250000</v>
      </c>
      <c r="E73" s="18">
        <v>240000</v>
      </c>
      <c r="F73" s="69">
        <v>250000</v>
      </c>
    </row>
    <row r="74" spans="1:6" x14ac:dyDescent="0.25">
      <c r="A74" s="17">
        <v>3723</v>
      </c>
      <c r="B74" s="17"/>
      <c r="C74" s="16" t="s">
        <v>62</v>
      </c>
      <c r="D74" s="69">
        <v>125000</v>
      </c>
      <c r="E74" s="18">
        <v>160000</v>
      </c>
      <c r="F74" s="69">
        <v>160000</v>
      </c>
    </row>
    <row r="75" spans="1:6" x14ac:dyDescent="0.25">
      <c r="A75" s="17">
        <v>3729</v>
      </c>
      <c r="B75" s="17"/>
      <c r="C75" s="16" t="s">
        <v>63</v>
      </c>
      <c r="D75" s="69">
        <v>5000</v>
      </c>
      <c r="E75" s="18">
        <v>5000</v>
      </c>
      <c r="F75" s="69">
        <v>5000</v>
      </c>
    </row>
    <row r="76" spans="1:6" x14ac:dyDescent="0.25">
      <c r="A76" s="17">
        <v>3745</v>
      </c>
      <c r="B76" s="17"/>
      <c r="C76" s="16" t="s">
        <v>64</v>
      </c>
      <c r="D76" s="69">
        <v>700000</v>
      </c>
      <c r="E76" s="18">
        <v>700000</v>
      </c>
      <c r="F76" s="69">
        <v>700000</v>
      </c>
    </row>
    <row r="77" spans="1:6" x14ac:dyDescent="0.25">
      <c r="A77" s="17">
        <v>4329</v>
      </c>
      <c r="B77" s="17"/>
      <c r="C77" s="16" t="s">
        <v>65</v>
      </c>
      <c r="D77" s="69">
        <v>4000</v>
      </c>
      <c r="E77" s="18">
        <v>4000</v>
      </c>
      <c r="F77" s="69">
        <v>4000</v>
      </c>
    </row>
    <row r="78" spans="1:6" x14ac:dyDescent="0.25">
      <c r="A78" s="17">
        <v>4339</v>
      </c>
      <c r="B78" s="17"/>
      <c r="C78" s="16" t="s">
        <v>66</v>
      </c>
      <c r="D78" s="69">
        <v>9000</v>
      </c>
      <c r="E78" s="18">
        <v>9000</v>
      </c>
      <c r="F78" s="69">
        <v>9000</v>
      </c>
    </row>
    <row r="79" spans="1:6" x14ac:dyDescent="0.25">
      <c r="A79" s="17">
        <v>4351</v>
      </c>
      <c r="B79" s="17"/>
      <c r="C79" s="16" t="s">
        <v>67</v>
      </c>
      <c r="D79" s="69">
        <v>350000</v>
      </c>
      <c r="E79" s="18">
        <v>350000</v>
      </c>
      <c r="F79" s="69">
        <v>350000</v>
      </c>
    </row>
    <row r="80" spans="1:6" x14ac:dyDescent="0.25">
      <c r="A80" s="17">
        <v>4359</v>
      </c>
      <c r="B80" s="17"/>
      <c r="C80" s="16" t="s">
        <v>68</v>
      </c>
      <c r="D80" s="69">
        <v>10000</v>
      </c>
      <c r="E80" s="18">
        <v>10000</v>
      </c>
      <c r="F80" s="69">
        <v>10000</v>
      </c>
    </row>
    <row r="81" spans="1:6" x14ac:dyDescent="0.25">
      <c r="A81" s="17">
        <v>5212</v>
      </c>
      <c r="B81" s="17"/>
      <c r="C81" s="16" t="s">
        <v>69</v>
      </c>
      <c r="D81" s="69">
        <v>5000</v>
      </c>
      <c r="E81" s="18">
        <v>0</v>
      </c>
      <c r="F81" s="69">
        <v>5000</v>
      </c>
    </row>
    <row r="82" spans="1:6" x14ac:dyDescent="0.25">
      <c r="A82" s="17">
        <v>5213</v>
      </c>
      <c r="B82" s="17"/>
      <c r="C82" s="16" t="s">
        <v>70</v>
      </c>
      <c r="D82" s="69">
        <v>5000</v>
      </c>
      <c r="E82" s="18">
        <v>0</v>
      </c>
      <c r="F82" s="69">
        <v>5000</v>
      </c>
    </row>
    <row r="83" spans="1:6" x14ac:dyDescent="0.25">
      <c r="A83" s="17">
        <v>5512</v>
      </c>
      <c r="B83" s="17"/>
      <c r="C83" s="16" t="s">
        <v>71</v>
      </c>
      <c r="D83" s="69">
        <v>0</v>
      </c>
      <c r="E83" s="18">
        <v>0</v>
      </c>
      <c r="F83" s="69">
        <v>0</v>
      </c>
    </row>
    <row r="84" spans="1:6" x14ac:dyDescent="0.25">
      <c r="A84" s="17">
        <v>5519</v>
      </c>
      <c r="B84" s="17"/>
      <c r="C84" s="16" t="s">
        <v>72</v>
      </c>
      <c r="D84" s="69">
        <v>57000</v>
      </c>
      <c r="E84" s="18">
        <v>55000</v>
      </c>
      <c r="F84" s="69">
        <v>60000</v>
      </c>
    </row>
    <row r="85" spans="1:6" x14ac:dyDescent="0.25">
      <c r="A85" s="17">
        <v>6112</v>
      </c>
      <c r="B85" s="17"/>
      <c r="C85" s="16" t="s">
        <v>73</v>
      </c>
      <c r="D85" s="69">
        <v>1000000</v>
      </c>
      <c r="E85" s="18">
        <v>900000</v>
      </c>
      <c r="F85" s="69">
        <v>1000000</v>
      </c>
    </row>
    <row r="86" spans="1:6" x14ac:dyDescent="0.25">
      <c r="A86" s="75">
        <v>6118</v>
      </c>
      <c r="B86" s="17"/>
      <c r="C86" s="16" t="s">
        <v>74</v>
      </c>
      <c r="D86" s="69">
        <v>50000</v>
      </c>
      <c r="E86" s="18">
        <v>30000</v>
      </c>
      <c r="F86" s="69">
        <v>0</v>
      </c>
    </row>
    <row r="87" spans="1:6" x14ac:dyDescent="0.25">
      <c r="A87" s="17">
        <v>6171</v>
      </c>
      <c r="B87" s="17"/>
      <c r="C87" s="16" t="s">
        <v>75</v>
      </c>
      <c r="D87" s="69">
        <v>1004000</v>
      </c>
      <c r="E87" s="18">
        <v>1100000</v>
      </c>
      <c r="F87" s="69">
        <v>1006000</v>
      </c>
    </row>
    <row r="88" spans="1:6" x14ac:dyDescent="0.25">
      <c r="A88" s="17">
        <v>6310</v>
      </c>
      <c r="B88" s="17"/>
      <c r="C88" s="16" t="s">
        <v>76</v>
      </c>
      <c r="D88" s="69">
        <v>5000</v>
      </c>
      <c r="E88" s="18">
        <v>4000</v>
      </c>
      <c r="F88" s="69">
        <v>5000</v>
      </c>
    </row>
    <row r="89" spans="1:6" x14ac:dyDescent="0.25">
      <c r="A89" s="17">
        <v>6320</v>
      </c>
      <c r="B89" s="17"/>
      <c r="C89" s="16" t="s">
        <v>77</v>
      </c>
      <c r="D89" s="69">
        <v>30000</v>
      </c>
      <c r="E89" s="18">
        <v>30000</v>
      </c>
      <c r="F89" s="69">
        <v>30000</v>
      </c>
    </row>
    <row r="90" spans="1:6" x14ac:dyDescent="0.25">
      <c r="A90" s="17">
        <v>6399</v>
      </c>
      <c r="B90" s="17"/>
      <c r="C90" s="16" t="s">
        <v>78</v>
      </c>
      <c r="D90" s="69">
        <v>250000</v>
      </c>
      <c r="E90" s="18">
        <v>500000</v>
      </c>
      <c r="F90" s="69">
        <v>430000</v>
      </c>
    </row>
    <row r="91" spans="1:6" x14ac:dyDescent="0.25">
      <c r="A91" s="17">
        <v>6402</v>
      </c>
      <c r="B91" s="17"/>
      <c r="C91" s="16" t="s">
        <v>79</v>
      </c>
      <c r="D91" s="69">
        <v>10000</v>
      </c>
      <c r="E91" s="18">
        <v>17000</v>
      </c>
      <c r="F91" s="69">
        <v>10000</v>
      </c>
    </row>
    <row r="92" spans="1:6" x14ac:dyDescent="0.25">
      <c r="A92" s="17">
        <v>6409</v>
      </c>
      <c r="B92" s="17"/>
      <c r="C92" s="16" t="s">
        <v>80</v>
      </c>
      <c r="D92" s="69">
        <v>10000</v>
      </c>
      <c r="E92" s="20">
        <v>8000</v>
      </c>
      <c r="F92" s="69">
        <v>10000</v>
      </c>
    </row>
    <row r="93" spans="1:6" x14ac:dyDescent="0.25">
      <c r="A93" s="38"/>
      <c r="B93" s="38"/>
      <c r="C93" s="39" t="s">
        <v>81</v>
      </c>
      <c r="D93" s="40">
        <f>SUM(D49:D92)</f>
        <v>8800000</v>
      </c>
      <c r="E93" s="49">
        <f>SUM(E49:E92)</f>
        <v>7541000</v>
      </c>
      <c r="F93" s="40">
        <f>SUM(F49:F92)</f>
        <v>9000000</v>
      </c>
    </row>
    <row r="94" spans="1:6" x14ac:dyDescent="0.25">
      <c r="A94" s="42"/>
      <c r="B94" s="42"/>
      <c r="C94" s="42"/>
      <c r="D94" s="62"/>
      <c r="E94" s="50"/>
      <c r="F94" s="62"/>
    </row>
    <row r="95" spans="1:6" x14ac:dyDescent="0.25">
      <c r="A95" s="51"/>
      <c r="B95" s="51"/>
      <c r="C95" s="51"/>
      <c r="D95" s="42"/>
      <c r="E95" s="50"/>
      <c r="F95" s="42"/>
    </row>
    <row r="96" spans="1:6" x14ac:dyDescent="0.25">
      <c r="A96" s="51"/>
      <c r="B96" s="52"/>
      <c r="C96" s="51"/>
      <c r="D96" s="51"/>
      <c r="E96" s="50"/>
      <c r="F96" s="51"/>
    </row>
    <row r="97" spans="1:6" x14ac:dyDescent="0.25">
      <c r="A97" s="51" t="s">
        <v>82</v>
      </c>
      <c r="B97" s="52"/>
      <c r="C97" s="51"/>
      <c r="D97" s="51"/>
      <c r="E97" s="50"/>
      <c r="F97" s="51"/>
    </row>
    <row r="98" spans="1:6" x14ac:dyDescent="0.25">
      <c r="A98" s="87"/>
      <c r="B98" s="88"/>
      <c r="C98" s="89"/>
      <c r="D98" s="46" t="s">
        <v>37</v>
      </c>
      <c r="E98" s="15" t="s">
        <v>5</v>
      </c>
      <c r="F98" s="46" t="s">
        <v>37</v>
      </c>
    </row>
    <row r="99" spans="1:6" x14ac:dyDescent="0.25">
      <c r="A99" s="90"/>
      <c r="B99" s="91"/>
      <c r="C99" s="92"/>
      <c r="D99" s="46">
        <v>2023</v>
      </c>
      <c r="E99" s="15" t="s">
        <v>101</v>
      </c>
      <c r="F99" s="46">
        <v>2024</v>
      </c>
    </row>
    <row r="100" spans="1:6" x14ac:dyDescent="0.25">
      <c r="A100" s="93" t="s">
        <v>83</v>
      </c>
      <c r="B100" s="86"/>
      <c r="C100" s="53" t="s">
        <v>84</v>
      </c>
      <c r="D100" s="77">
        <v>7642400</v>
      </c>
      <c r="E100" s="79">
        <v>6990000</v>
      </c>
      <c r="F100" s="72">
        <f>F17</f>
        <v>7787200</v>
      </c>
    </row>
    <row r="101" spans="1:6" x14ac:dyDescent="0.25">
      <c r="A101" s="93" t="s">
        <v>85</v>
      </c>
      <c r="B101" s="86"/>
      <c r="C101" s="53" t="s">
        <v>86</v>
      </c>
      <c r="D101" s="77">
        <v>1020000</v>
      </c>
      <c r="E101" s="79">
        <v>1153600</v>
      </c>
      <c r="F101" s="72">
        <v>965000</v>
      </c>
    </row>
    <row r="102" spans="1:6" x14ac:dyDescent="0.25">
      <c r="A102" s="94" t="s">
        <v>87</v>
      </c>
      <c r="B102" s="86"/>
      <c r="C102" s="54" t="s">
        <v>88</v>
      </c>
      <c r="D102" s="78">
        <v>30000</v>
      </c>
      <c r="E102" s="80">
        <v>13200</v>
      </c>
      <c r="F102" s="73">
        <v>30000</v>
      </c>
    </row>
    <row r="103" spans="1:6" x14ac:dyDescent="0.25">
      <c r="A103" s="93" t="s">
        <v>89</v>
      </c>
      <c r="B103" s="86"/>
      <c r="C103" s="54" t="s">
        <v>90</v>
      </c>
      <c r="D103" s="78">
        <v>107600</v>
      </c>
      <c r="E103" s="80">
        <v>247600</v>
      </c>
      <c r="F103" s="73">
        <v>217800</v>
      </c>
    </row>
    <row r="104" spans="1:6" x14ac:dyDescent="0.25">
      <c r="A104" s="85"/>
      <c r="B104" s="86"/>
      <c r="C104" s="56" t="s">
        <v>91</v>
      </c>
      <c r="D104" s="67">
        <f>SUM(D100:D103)</f>
        <v>8800000</v>
      </c>
      <c r="E104" s="57">
        <f>SUM(E100:E103)</f>
        <v>8404400</v>
      </c>
      <c r="F104" s="74">
        <f>SUM(F100:F103)</f>
        <v>9000000</v>
      </c>
    </row>
    <row r="105" spans="1:6" x14ac:dyDescent="0.25">
      <c r="A105" s="85"/>
      <c r="B105" s="86"/>
      <c r="C105" s="54"/>
      <c r="D105" s="66"/>
      <c r="E105" s="55"/>
      <c r="F105" s="73"/>
    </row>
    <row r="106" spans="1:6" x14ac:dyDescent="0.25">
      <c r="A106" s="85" t="s">
        <v>92</v>
      </c>
      <c r="B106" s="86"/>
      <c r="C106" s="54" t="s">
        <v>93</v>
      </c>
      <c r="D106" s="78">
        <v>6300000</v>
      </c>
      <c r="E106" s="55">
        <v>5961000</v>
      </c>
      <c r="F106" s="73">
        <v>6500000</v>
      </c>
    </row>
    <row r="107" spans="1:6" x14ac:dyDescent="0.25">
      <c r="A107" s="85" t="s">
        <v>94</v>
      </c>
      <c r="B107" s="86"/>
      <c r="C107" s="54" t="s">
        <v>95</v>
      </c>
      <c r="D107" s="78">
        <v>2500000</v>
      </c>
      <c r="E107" s="55">
        <v>1580000</v>
      </c>
      <c r="F107" s="73">
        <v>2500000</v>
      </c>
    </row>
    <row r="108" spans="1:6" x14ac:dyDescent="0.25">
      <c r="A108" s="85"/>
      <c r="B108" s="86"/>
      <c r="C108" s="56" t="s">
        <v>96</v>
      </c>
      <c r="D108" s="67">
        <f>SUM(D106:D107)</f>
        <v>8800000</v>
      </c>
      <c r="E108" s="57">
        <f>SUM(E106:E107)</f>
        <v>7541000</v>
      </c>
      <c r="F108" s="74">
        <f>SUM(F106:F107)</f>
        <v>9000000</v>
      </c>
    </row>
    <row r="109" spans="1:6" x14ac:dyDescent="0.25">
      <c r="A109" s="85" t="s">
        <v>97</v>
      </c>
      <c r="B109" s="86"/>
      <c r="C109" s="56" t="s">
        <v>35</v>
      </c>
      <c r="D109" s="67">
        <f>D108-D104</f>
        <v>0</v>
      </c>
      <c r="E109" s="57">
        <f>E108-E104</f>
        <v>-863400</v>
      </c>
      <c r="F109" s="74">
        <f>F108-F104</f>
        <v>0</v>
      </c>
    </row>
    <row r="110" spans="1:6" x14ac:dyDescent="0.25">
      <c r="D110" s="58"/>
      <c r="E110" s="58"/>
      <c r="F110" s="58"/>
    </row>
    <row r="111" spans="1:6" x14ac:dyDescent="0.25">
      <c r="D111" s="58"/>
      <c r="E111" s="58"/>
      <c r="F111" s="58"/>
    </row>
    <row r="112" spans="1:6" x14ac:dyDescent="0.25">
      <c r="D112" s="58"/>
      <c r="E112" s="58"/>
      <c r="F112" s="58"/>
    </row>
    <row r="113" spans="1:6" x14ac:dyDescent="0.25">
      <c r="D113" s="58"/>
      <c r="E113" s="58" t="s">
        <v>103</v>
      </c>
      <c r="F113" s="58"/>
    </row>
    <row r="114" spans="1:6" x14ac:dyDescent="0.25">
      <c r="D114" s="58"/>
      <c r="E114" s="58" t="s">
        <v>104</v>
      </c>
      <c r="F114" s="58"/>
    </row>
    <row r="115" spans="1:6" x14ac:dyDescent="0.25">
      <c r="D115" s="58"/>
      <c r="E115" s="58"/>
      <c r="F115" s="58"/>
    </row>
    <row r="116" spans="1:6" x14ac:dyDescent="0.25">
      <c r="A116" t="s">
        <v>110</v>
      </c>
      <c r="D116" s="58"/>
      <c r="E116" s="58"/>
      <c r="F116" s="58"/>
    </row>
    <row r="117" spans="1:6" x14ac:dyDescent="0.25">
      <c r="D117" s="58"/>
      <c r="E117" s="58"/>
      <c r="F117" s="58"/>
    </row>
    <row r="118" spans="1:6" x14ac:dyDescent="0.25">
      <c r="D118" s="58"/>
      <c r="E118" s="58"/>
      <c r="F118" s="58"/>
    </row>
    <row r="119" spans="1:6" x14ac:dyDescent="0.25">
      <c r="A119" t="s">
        <v>111</v>
      </c>
      <c r="D119" s="58"/>
      <c r="E119" s="58"/>
      <c r="F119" s="58"/>
    </row>
    <row r="120" spans="1:6" x14ac:dyDescent="0.25">
      <c r="A120" t="s">
        <v>112</v>
      </c>
      <c r="B120" s="59"/>
      <c r="E120" s="58"/>
    </row>
    <row r="121" spans="1:6" x14ac:dyDescent="0.25">
      <c r="E121" s="58"/>
    </row>
    <row r="122" spans="1:6" x14ac:dyDescent="0.25">
      <c r="A122" t="s">
        <v>105</v>
      </c>
      <c r="E122" s="58"/>
    </row>
    <row r="123" spans="1:6" x14ac:dyDescent="0.25">
      <c r="A123" t="s">
        <v>106</v>
      </c>
      <c r="B123" s="59"/>
      <c r="E123" s="58"/>
    </row>
    <row r="124" spans="1:6" x14ac:dyDescent="0.25">
      <c r="B124" s="59"/>
      <c r="E124" s="58"/>
    </row>
  </sheetData>
  <mergeCells count="11">
    <mergeCell ref="A104:B104"/>
    <mergeCell ref="A98:C99"/>
    <mergeCell ref="A100:B100"/>
    <mergeCell ref="A101:B101"/>
    <mergeCell ref="A102:B102"/>
    <mergeCell ref="A103:B103"/>
    <mergeCell ref="A105:B105"/>
    <mergeCell ref="A106:B106"/>
    <mergeCell ref="A107:B107"/>
    <mergeCell ref="A108:B108"/>
    <mergeCell ref="A109:B109"/>
  </mergeCell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2023-12-20T14:03:17Z</cp:lastPrinted>
  <dcterms:created xsi:type="dcterms:W3CDTF">2022-11-15T07:51:59Z</dcterms:created>
  <dcterms:modified xsi:type="dcterms:W3CDTF">2023-12-20T14:03:29Z</dcterms:modified>
</cp:coreProperties>
</file>